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4E9F5A44-FACA-4126-AFC9-F900EB0EE7F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YP, MSS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S10" i="5" l="1"/>
  <c r="K10" i="5"/>
  <c r="J10" i="5"/>
  <c r="AQ10" i="5" l="1"/>
  <c r="AR10" i="5" s="1"/>
  <c r="AP10" i="5"/>
  <c r="AO10" i="5"/>
  <c r="AN10" i="5"/>
  <c r="AM10" i="5"/>
  <c r="AE10" i="5"/>
  <c r="AD10" i="5"/>
  <c r="AC10" i="5"/>
  <c r="AB10" i="5"/>
  <c r="AA10" i="5"/>
  <c r="W10" i="5"/>
  <c r="U10" i="5"/>
  <c r="T10" i="5"/>
  <c r="S10" i="5"/>
  <c r="R10" i="5"/>
  <c r="Q10" i="5"/>
  <c r="I10" i="5"/>
  <c r="H10" i="5"/>
  <c r="G10" i="5"/>
  <c r="F10" i="5"/>
  <c r="E10" i="5"/>
  <c r="AG4" i="5"/>
  <c r="AG10" i="5" s="1"/>
  <c r="AF10" i="5" l="1"/>
  <c r="I15" i="5"/>
  <c r="K14" i="5"/>
  <c r="G14" i="5"/>
  <c r="F14" i="5"/>
  <c r="H14" i="5" l="1"/>
  <c r="E14" i="5"/>
  <c r="G15" i="5"/>
  <c r="G16" i="5" s="1"/>
  <c r="E15" i="5"/>
  <c r="O15" i="5" s="1"/>
  <c r="K15" i="5"/>
  <c r="K16" i="5" s="1"/>
  <c r="F15" i="5"/>
  <c r="H15" i="5"/>
  <c r="H16" i="5" s="1"/>
  <c r="I14" i="5"/>
  <c r="J14" i="5" s="1"/>
  <c r="N14" i="5" l="1"/>
  <c r="L14" i="5"/>
  <c r="O14" i="5"/>
  <c r="M14" i="5"/>
  <c r="F16" i="5"/>
  <c r="N15" i="5"/>
  <c r="E16" i="5"/>
  <c r="M16" i="5" s="1"/>
  <c r="J15" i="5"/>
  <c r="M15" i="5"/>
  <c r="L15" i="5"/>
  <c r="I16" i="5"/>
  <c r="N16" i="5" l="1"/>
  <c r="L16" i="5"/>
  <c r="O16" i="5"/>
  <c r="J16" i="5"/>
</calcChain>
</file>

<file path=xl/sharedStrings.xml><?xml version="1.0" encoding="utf-8"?>
<sst xmlns="http://schemas.openxmlformats.org/spreadsheetml/2006/main" count="82" uniqueCount="34">
  <si>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</si>
  <si>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</si>
  <si>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</si>
  <si>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</si>
  <si>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</si>
  <si>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</si>
  <si>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</si>
  <si>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</si>
  <si>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</si>
  <si>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</si>
  <si>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</si>
  <si>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</si>
  <si>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</si>
  <si>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</si>
  <si>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</si>
  <si>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</si>
  <si>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</si>
  <si>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</si>
  <si>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</si>
  <si>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</si>
  <si>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</si>
  <si>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</si>
  <si>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</si>
  <si>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>Veeti Kokko</t>
  </si>
  <si>
    <t>3.</t>
  </si>
  <si>
    <t>Lippo Pesis  2</t>
  </si>
  <si>
    <t>Lippo Pesis = Oulun Lippo Pesis  (2010)</t>
  </si>
  <si>
    <t>6.</t>
  </si>
  <si>
    <t>Lippo Jun  2</t>
  </si>
  <si>
    <t>4.</t>
  </si>
  <si>
    <t>24.7.2003   Oulunsalo</t>
  </si>
  <si>
    <t>Lippo Jun</t>
  </si>
  <si>
    <t>5.</t>
  </si>
  <si>
    <t>Lippo Jun = Oulun Lippo Juniorit  (2003),  kasvattajaseura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</si>
</sst>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5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  <xf numFmtId="0" fontId="3" fillId="2" borderId="0" xfId="0" applyFont="1" applyFill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0" fontId="2" fillId="3" borderId="9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213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4.5703125" bestFit="1" customWidth="1"/>
    <col min="4" max="4" width="10.42578125" bestFit="1" customWidth="1"/>
    <col min="5" max="9" width="5.42578125" customWidth="1"/>
    <col min="10" max="10" width="7.85546875" bestFit="1" customWidth="1"/>
    <col min="11" max="11" width="0.7109375" customWidth="1"/>
    <col min="12" max="15" width="5.5703125" style="18" customWidth="1"/>
    <col min="16" max="16" width="0.7109375" style="18" customWidth="1"/>
    <col min="17" max="21" width="5.42578125" customWidth="1"/>
    <col min="22" max="22" width="7" bestFit="1" customWidth="1"/>
    <col min="23" max="23" width="0.7109375" customWidth="1"/>
    <col min="24" max="24" width="6.5703125" customWidth="1"/>
    <col min="25" max="25" width="6" customWidth="1"/>
    <col min="26" max="26" width="14.42578125" customWidth="1"/>
    <col min="27" max="31" width="5.42578125" customWidth="1"/>
    <col min="32" max="32" width="7.85546875" bestFit="1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7.85546875" bestFit="1" customWidth="1"/>
    <col min="45" max="45" width="0.7109375" customWidth="1"/>
  </cols>
  <sheetData>
    <row r="1" spans="1:57" x14ac:dyDescent="0.25">
      <c r="A1" s="16"/>
      <c r="B1" s="65" t="s">
        <v>23</v>
      </c>
      <c r="C1" s="2"/>
      <c r="D1" s="3"/>
      <c r="E1" s="4" t="s">
        <v>30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3"/>
      <c r="D2" s="54"/>
      <c r="E2" s="8" t="s">
        <v>7</v>
      </c>
      <c r="F2" s="21"/>
      <c r="G2" s="21"/>
      <c r="H2" s="21"/>
      <c r="I2" s="28"/>
      <c r="J2" s="9"/>
      <c r="K2" s="20"/>
      <c r="L2" s="17" t="s">
        <v>20</v>
      </c>
      <c r="M2" s="21"/>
      <c r="N2" s="21"/>
      <c r="O2" s="27"/>
      <c r="P2" s="6"/>
      <c r="Q2" s="17" t="s">
        <v>19</v>
      </c>
      <c r="R2" s="21"/>
      <c r="S2" s="21"/>
      <c r="T2" s="21"/>
      <c r="U2" s="28"/>
      <c r="V2" s="27"/>
      <c r="W2" s="6"/>
      <c r="X2" s="55" t="s">
        <v>12</v>
      </c>
      <c r="Y2" s="56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20</v>
      </c>
      <c r="AI2" s="21"/>
      <c r="AJ2" s="21"/>
      <c r="AK2" s="27"/>
      <c r="AL2" s="6"/>
      <c r="AM2" s="17" t="s">
        <v>19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39"/>
      <c r="M4" s="7"/>
      <c r="N4" s="7"/>
      <c r="O4" s="7"/>
      <c r="P4" s="10"/>
      <c r="Q4" s="12"/>
      <c r="R4" s="12"/>
      <c r="S4" s="13"/>
      <c r="T4" s="12"/>
      <c r="U4" s="12"/>
      <c r="V4" s="57"/>
      <c r="W4" s="18"/>
      <c r="X4" s="12">
        <v>2018</v>
      </c>
      <c r="Y4" s="12" t="s">
        <v>24</v>
      </c>
      <c r="Z4" s="1" t="s">
        <v>25</v>
      </c>
      <c r="AA4" s="12">
        <v>1</v>
      </c>
      <c r="AB4" s="12">
        <v>0</v>
      </c>
      <c r="AC4" s="12">
        <v>0</v>
      </c>
      <c r="AD4" s="12">
        <v>0</v>
      </c>
      <c r="AE4" s="12">
        <v>1</v>
      </c>
      <c r="AF4" s="66">
        <v>0.5</v>
      </c>
      <c r="AG4" s="67">
        <f>PRODUCT(AE4/AF4)</f>
        <v>2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63"/>
      <c r="AS4" s="64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1"/>
      <c r="K5" s="18"/>
      <c r="L5" s="39"/>
      <c r="M5" s="7"/>
      <c r="N5" s="7"/>
      <c r="O5" s="7"/>
      <c r="P5" s="10"/>
      <c r="Q5" s="12"/>
      <c r="R5" s="12"/>
      <c r="S5" s="13"/>
      <c r="T5" s="12"/>
      <c r="U5" s="12"/>
      <c r="V5" s="57"/>
      <c r="W5" s="18"/>
      <c r="X5" s="12">
        <v>2019</v>
      </c>
      <c r="Y5" s="12" t="s">
        <v>27</v>
      </c>
      <c r="Z5" s="1" t="s">
        <v>28</v>
      </c>
      <c r="AA5" s="12">
        <v>7</v>
      </c>
      <c r="AB5" s="12">
        <v>0</v>
      </c>
      <c r="AC5" s="12">
        <v>5</v>
      </c>
      <c r="AD5" s="12">
        <v>3</v>
      </c>
      <c r="AE5" s="12">
        <v>19</v>
      </c>
      <c r="AF5" s="66">
        <v>0.45229999999999998</v>
      </c>
      <c r="AG5" s="18">
        <v>42</v>
      </c>
      <c r="AH5" s="39"/>
      <c r="AI5" s="7"/>
      <c r="AJ5" s="7"/>
      <c r="AK5" s="7"/>
      <c r="AL5" s="10"/>
      <c r="AM5" s="12"/>
      <c r="AN5" s="12"/>
      <c r="AO5" s="13"/>
      <c r="AP5" s="12"/>
      <c r="AQ5" s="12"/>
      <c r="AR5" s="63"/>
      <c r="AS5" s="64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1"/>
      <c r="K6" s="18"/>
      <c r="L6" s="39"/>
      <c r="M6" s="7"/>
      <c r="N6" s="7"/>
      <c r="O6" s="7"/>
      <c r="P6" s="10"/>
      <c r="Q6" s="12"/>
      <c r="R6" s="12"/>
      <c r="S6" s="13"/>
      <c r="T6" s="12"/>
      <c r="U6" s="12"/>
      <c r="V6" s="57"/>
      <c r="W6" s="18"/>
      <c r="X6" s="12">
        <v>2020</v>
      </c>
      <c r="Y6" s="12" t="s">
        <v>29</v>
      </c>
      <c r="Z6" s="1" t="s">
        <v>28</v>
      </c>
      <c r="AA6" s="12">
        <v>8</v>
      </c>
      <c r="AB6" s="12">
        <v>0</v>
      </c>
      <c r="AC6" s="12">
        <v>8</v>
      </c>
      <c r="AD6" s="12">
        <v>4</v>
      </c>
      <c r="AE6" s="12">
        <v>26</v>
      </c>
      <c r="AF6" s="31">
        <v>0.50980000000000003</v>
      </c>
      <c r="AG6" s="18">
        <v>51</v>
      </c>
      <c r="AH6" s="39"/>
      <c r="AI6" s="7"/>
      <c r="AJ6" s="7"/>
      <c r="AK6" s="7"/>
      <c r="AL6" s="10"/>
      <c r="AM6" s="12"/>
      <c r="AN6" s="12"/>
      <c r="AO6" s="13"/>
      <c r="AP6" s="12"/>
      <c r="AQ6" s="12"/>
      <c r="AR6" s="63"/>
      <c r="AS6" s="64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1"/>
      <c r="K7" s="18"/>
      <c r="L7" s="39"/>
      <c r="M7" s="7"/>
      <c r="N7" s="7"/>
      <c r="O7" s="7"/>
      <c r="P7" s="10"/>
      <c r="Q7" s="12"/>
      <c r="R7" s="12"/>
      <c r="S7" s="13"/>
      <c r="T7" s="12"/>
      <c r="U7" s="12"/>
      <c r="V7" s="57"/>
      <c r="W7" s="18"/>
      <c r="X7" s="69">
        <v>2021</v>
      </c>
      <c r="Y7" s="69" t="s">
        <v>27</v>
      </c>
      <c r="Z7" s="70" t="s">
        <v>28</v>
      </c>
      <c r="AA7" s="69">
        <v>16</v>
      </c>
      <c r="AB7" s="69">
        <v>1</v>
      </c>
      <c r="AC7" s="69">
        <v>17</v>
      </c>
      <c r="AD7" s="69">
        <v>16</v>
      </c>
      <c r="AE7" s="69">
        <v>60</v>
      </c>
      <c r="AF7" s="71">
        <v>0.54549999999999998</v>
      </c>
      <c r="AG7" s="72">
        <v>110</v>
      </c>
      <c r="AH7" s="39"/>
      <c r="AI7" s="7"/>
      <c r="AJ7" s="7"/>
      <c r="AK7" s="7"/>
      <c r="AL7" s="68"/>
      <c r="AM7" s="12"/>
      <c r="AN7" s="12"/>
      <c r="AO7" s="13"/>
      <c r="AP7" s="12"/>
      <c r="AQ7" s="12"/>
      <c r="AR7" s="63"/>
      <c r="AS7" s="64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69">
        <v>2022</v>
      </c>
      <c r="C8" s="73" t="s">
        <v>24</v>
      </c>
      <c r="D8" s="70" t="s">
        <v>31</v>
      </c>
      <c r="E8" s="69">
        <v>9</v>
      </c>
      <c r="F8" s="69">
        <v>0</v>
      </c>
      <c r="G8" s="69">
        <v>1</v>
      </c>
      <c r="H8" s="74">
        <v>0</v>
      </c>
      <c r="I8" s="69">
        <v>9</v>
      </c>
      <c r="J8" s="71">
        <v>0.31030000000000002</v>
      </c>
      <c r="K8" s="72">
        <v>29</v>
      </c>
      <c r="L8" s="39"/>
      <c r="M8" s="7"/>
      <c r="N8" s="7"/>
      <c r="O8" s="7"/>
      <c r="P8" s="10"/>
      <c r="Q8" s="12"/>
      <c r="R8" s="12"/>
      <c r="S8" s="13"/>
      <c r="T8" s="12"/>
      <c r="U8" s="12"/>
      <c r="V8" s="57"/>
      <c r="W8" s="18"/>
      <c r="X8" s="69">
        <v>2022</v>
      </c>
      <c r="Y8" s="69" t="s">
        <v>24</v>
      </c>
      <c r="Z8" s="70" t="s">
        <v>28</v>
      </c>
      <c r="AA8" s="69">
        <v>12</v>
      </c>
      <c r="AB8" s="69">
        <v>3</v>
      </c>
      <c r="AC8" s="69">
        <v>31</v>
      </c>
      <c r="AD8" s="69">
        <v>16</v>
      </c>
      <c r="AE8" s="69">
        <v>64</v>
      </c>
      <c r="AF8" s="71">
        <v>0.71909999999999996</v>
      </c>
      <c r="AG8" s="72">
        <v>89</v>
      </c>
      <c r="AH8" s="39" t="s">
        <v>32</v>
      </c>
      <c r="AI8" s="7"/>
      <c r="AJ8" s="39" t="s">
        <v>29</v>
      </c>
      <c r="AK8" s="7"/>
      <c r="AL8" s="10"/>
      <c r="AM8" s="12">
        <v>2</v>
      </c>
      <c r="AN8" s="12">
        <v>1</v>
      </c>
      <c r="AO8" s="13">
        <v>1</v>
      </c>
      <c r="AP8" s="12">
        <v>1</v>
      </c>
      <c r="AQ8" s="12">
        <v>14</v>
      </c>
      <c r="AR8" s="63">
        <v>0.7</v>
      </c>
      <c r="AS8" s="10">
        <v>20</v>
      </c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2"/>
      <c r="C9" s="12"/>
      <c r="D9" s="1"/>
      <c r="E9" s="12"/>
      <c r="F9" s="12"/>
      <c r="G9" s="12"/>
      <c r="H9" s="12"/>
      <c r="I9" s="12"/>
      <c r="J9" s="31"/>
      <c r="K9" s="18"/>
      <c r="L9" s="39"/>
      <c r="M9" s="7"/>
      <c r="N9" s="7"/>
      <c r="O9" s="7"/>
      <c r="P9" s="10"/>
      <c r="Q9" s="12"/>
      <c r="R9" s="12"/>
      <c r="S9" s="13"/>
      <c r="T9" s="12"/>
      <c r="U9" s="12"/>
      <c r="V9" s="57"/>
      <c r="W9" s="18"/>
      <c r="X9" s="69"/>
      <c r="Y9" s="69"/>
      <c r="Z9" s="70"/>
      <c r="AA9" s="69"/>
      <c r="AB9" s="69"/>
      <c r="AC9" s="69"/>
      <c r="AD9" s="69"/>
      <c r="AE9" s="69"/>
      <c r="AF9" s="71"/>
      <c r="AG9" s="72"/>
      <c r="AH9" s="39"/>
      <c r="AI9" s="7"/>
      <c r="AJ9" s="7"/>
      <c r="AK9" s="7"/>
      <c r="AL9" s="68"/>
      <c r="AM9" s="12"/>
      <c r="AN9" s="12"/>
      <c r="AO9" s="12"/>
      <c r="AP9" s="12"/>
      <c r="AQ9" s="12"/>
      <c r="AR9" s="31"/>
      <c r="AS9" s="64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ht="14.25" x14ac:dyDescent="0.2">
      <c r="A10" s="16"/>
      <c r="B10" s="59" t="s">
        <v>13</v>
      </c>
      <c r="C10" s="60"/>
      <c r="D10" s="61"/>
      <c r="E10" s="35">
        <f>SUM(E4:E9)</f>
        <v>9</v>
      </c>
      <c r="F10" s="35">
        <f t="shared" ref="F10:I10" si="0">SUM(F4:F9)</f>
        <v>0</v>
      </c>
      <c r="G10" s="35">
        <f t="shared" si="0"/>
        <v>1</v>
      </c>
      <c r="H10" s="35">
        <f t="shared" si="0"/>
        <v>0</v>
      </c>
      <c r="I10" s="35">
        <f t="shared" si="0"/>
        <v>9</v>
      </c>
      <c r="J10" s="36">
        <f>PRODUCT(I10/K10)</f>
        <v>0.31034482758620691</v>
      </c>
      <c r="K10" s="20">
        <f>SUM(K4:K9)</f>
        <v>29</v>
      </c>
      <c r="L10" s="17"/>
      <c r="M10" s="28"/>
      <c r="N10" s="40"/>
      <c r="O10" s="41"/>
      <c r="P10" s="10"/>
      <c r="Q10" s="35">
        <f>SUM(Q4:Q9)</f>
        <v>0</v>
      </c>
      <c r="R10" s="35">
        <f t="shared" ref="R10:U10" si="1">SUM(R4:R9)</f>
        <v>0</v>
      </c>
      <c r="S10" s="35">
        <f t="shared" si="1"/>
        <v>0</v>
      </c>
      <c r="T10" s="35">
        <f t="shared" si="1"/>
        <v>0</v>
      </c>
      <c r="U10" s="35">
        <f t="shared" si="1"/>
        <v>0</v>
      </c>
      <c r="V10" s="15">
        <v>0</v>
      </c>
      <c r="W10" s="20">
        <f>SUM(W9:W9)</f>
        <v>0</v>
      </c>
      <c r="X10" s="62" t="s">
        <v>13</v>
      </c>
      <c r="Y10" s="11"/>
      <c r="Z10" s="9"/>
      <c r="AA10" s="35">
        <f>SUM(AA4:AA9)</f>
        <v>44</v>
      </c>
      <c r="AB10" s="35">
        <f t="shared" ref="AB10:AG10" si="2">SUM(AB4:AB9)</f>
        <v>4</v>
      </c>
      <c r="AC10" s="35">
        <f t="shared" si="2"/>
        <v>61</v>
      </c>
      <c r="AD10" s="35">
        <f t="shared" si="2"/>
        <v>39</v>
      </c>
      <c r="AE10" s="35">
        <f t="shared" si="2"/>
        <v>170</v>
      </c>
      <c r="AF10" s="36">
        <f>PRODUCT(AE10/AG10)</f>
        <v>0.57823129251700678</v>
      </c>
      <c r="AG10" s="20">
        <f t="shared" si="2"/>
        <v>294</v>
      </c>
      <c r="AH10" s="17"/>
      <c r="AI10" s="28"/>
      <c r="AJ10" s="40"/>
      <c r="AK10" s="41"/>
      <c r="AL10" s="10"/>
      <c r="AM10" s="35">
        <f>SUM(AM4:AM9)</f>
        <v>2</v>
      </c>
      <c r="AN10" s="35">
        <f t="shared" ref="AN10:AQ10" si="3">SUM(AN4:AN9)</f>
        <v>1</v>
      </c>
      <c r="AO10" s="35">
        <f t="shared" si="3"/>
        <v>1</v>
      </c>
      <c r="AP10" s="35">
        <f t="shared" si="3"/>
        <v>1</v>
      </c>
      <c r="AQ10" s="35">
        <f t="shared" si="3"/>
        <v>14</v>
      </c>
      <c r="AR10" s="36">
        <f>PRODUCT(AQ10/AS10)</f>
        <v>0.7</v>
      </c>
      <c r="AS10" s="38">
        <f>SUM(AS4:AS9)</f>
        <v>20</v>
      </c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16"/>
      <c r="C11" s="16"/>
      <c r="D11" s="16"/>
      <c r="E11" s="16"/>
      <c r="F11" s="16"/>
      <c r="G11" s="16"/>
      <c r="H11" s="16"/>
      <c r="I11" s="16"/>
      <c r="J11" s="37"/>
      <c r="K11" s="18"/>
      <c r="L11" s="10"/>
      <c r="M11" s="10"/>
      <c r="N11" s="10"/>
      <c r="O11" s="10"/>
      <c r="P11" s="16"/>
      <c r="Q11" s="16"/>
      <c r="R11" s="16"/>
      <c r="S11" s="16"/>
      <c r="T11" s="16"/>
      <c r="U11" s="10"/>
      <c r="V11" s="10"/>
      <c r="W11" s="18"/>
      <c r="X11" s="16"/>
      <c r="Y11" s="16"/>
      <c r="Z11" s="16"/>
      <c r="AA11" s="16"/>
      <c r="AB11" s="16"/>
      <c r="AC11" s="16"/>
      <c r="AD11" s="16"/>
      <c r="AE11" s="16"/>
      <c r="AF11" s="37"/>
      <c r="AG11" s="18"/>
      <c r="AH11" s="10"/>
      <c r="AI11" s="10"/>
      <c r="AJ11" s="10"/>
      <c r="AK11" s="10"/>
      <c r="AL11" s="16"/>
      <c r="AM11" s="16"/>
      <c r="AN11" s="16"/>
      <c r="AO11" s="16"/>
      <c r="AP11" s="16"/>
      <c r="AQ11" s="10"/>
      <c r="AR11" s="10"/>
      <c r="AS11" s="18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6" t="s">
        <v>16</v>
      </c>
      <c r="C12" s="47"/>
      <c r="D12" s="48"/>
      <c r="E12" s="9" t="s">
        <v>2</v>
      </c>
      <c r="F12" s="7" t="s">
        <v>6</v>
      </c>
      <c r="G12" s="9" t="s">
        <v>4</v>
      </c>
      <c r="H12" s="7" t="s">
        <v>5</v>
      </c>
      <c r="I12" s="7" t="s">
        <v>8</v>
      </c>
      <c r="J12" s="7" t="s">
        <v>9</v>
      </c>
      <c r="K12" s="10"/>
      <c r="L12" s="7" t="s">
        <v>17</v>
      </c>
      <c r="M12" s="7" t="s">
        <v>18</v>
      </c>
      <c r="N12" s="7" t="s">
        <v>22</v>
      </c>
      <c r="O12" s="7" t="s">
        <v>21</v>
      </c>
      <c r="Q12" s="16"/>
      <c r="R12" s="16" t="s">
        <v>10</v>
      </c>
      <c r="S12" s="16"/>
      <c r="T12" s="52" t="s">
        <v>33</v>
      </c>
      <c r="U12" s="10"/>
      <c r="V12" s="18"/>
      <c r="W12" s="18"/>
      <c r="X12" s="18"/>
      <c r="Y12" s="18"/>
      <c r="Z12" s="18"/>
      <c r="AA12" s="18"/>
      <c r="AB12" s="18"/>
      <c r="AC12" s="16"/>
      <c r="AD12" s="16"/>
      <c r="AE12" s="16"/>
      <c r="AF12" s="16"/>
      <c r="AG12" s="16"/>
      <c r="AH12" s="16"/>
      <c r="AI12" s="16"/>
      <c r="AJ12" s="16"/>
      <c r="AK12" s="16"/>
      <c r="AM12" s="18"/>
      <c r="AN12" s="18"/>
      <c r="AO12" s="18"/>
      <c r="AP12" s="18"/>
      <c r="AQ12" s="18"/>
      <c r="AR12" s="18"/>
      <c r="AS12" s="18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49" t="s">
        <v>15</v>
      </c>
      <c r="C13" s="3"/>
      <c r="D13" s="50"/>
      <c r="E13" s="45">
        <v>0</v>
      </c>
      <c r="F13" s="45">
        <v>0</v>
      </c>
      <c r="G13" s="45">
        <v>0</v>
      </c>
      <c r="H13" s="45">
        <v>0</v>
      </c>
      <c r="I13" s="45">
        <v>0</v>
      </c>
      <c r="J13" s="58">
        <v>0</v>
      </c>
      <c r="K13" s="16"/>
      <c r="L13" s="51">
        <v>0</v>
      </c>
      <c r="M13" s="51">
        <v>0</v>
      </c>
      <c r="N13" s="51">
        <v>0</v>
      </c>
      <c r="O13" s="51">
        <v>0</v>
      </c>
      <c r="Q13" s="16"/>
      <c r="R13" s="16"/>
      <c r="S13" s="16"/>
      <c r="T13" s="52" t="s">
        <v>26</v>
      </c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32" t="s">
        <v>11</v>
      </c>
      <c r="C14" s="33"/>
      <c r="D14" s="34"/>
      <c r="E14" s="45">
        <f>PRODUCT(E10+Q10)</f>
        <v>9</v>
      </c>
      <c r="F14" s="45">
        <f>PRODUCT(F10+R10)</f>
        <v>0</v>
      </c>
      <c r="G14" s="45">
        <f>PRODUCT(G10+S10)</f>
        <v>1</v>
      </c>
      <c r="H14" s="45">
        <f>PRODUCT(H10+T10)</f>
        <v>0</v>
      </c>
      <c r="I14" s="45">
        <f>PRODUCT(I10+U10)</f>
        <v>9</v>
      </c>
      <c r="J14" s="58">
        <f>PRODUCT(I14/K14)</f>
        <v>0.31034482758620691</v>
      </c>
      <c r="K14" s="16">
        <f>PRODUCT(K10+W10)</f>
        <v>29</v>
      </c>
      <c r="L14" s="51">
        <f>PRODUCT((F14+G14)/E14)</f>
        <v>0.1111111111111111</v>
      </c>
      <c r="M14" s="51">
        <f>PRODUCT(H14/E14)</f>
        <v>0</v>
      </c>
      <c r="N14" s="51">
        <f>PRODUCT((F14+G14+H14)/E14)</f>
        <v>0.1111111111111111</v>
      </c>
      <c r="O14" s="51">
        <f>PRODUCT(I14/E14)</f>
        <v>1</v>
      </c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19" t="s">
        <v>12</v>
      </c>
      <c r="C15" s="30"/>
      <c r="D15" s="29"/>
      <c r="E15" s="45">
        <f>PRODUCT(AA10+AM10)</f>
        <v>46</v>
      </c>
      <c r="F15" s="45">
        <f>PRODUCT(AB10+AN10)</f>
        <v>5</v>
      </c>
      <c r="G15" s="45">
        <f>PRODUCT(AC10+AO10)</f>
        <v>62</v>
      </c>
      <c r="H15" s="45">
        <f>PRODUCT(AD10+AP10)</f>
        <v>40</v>
      </c>
      <c r="I15" s="45">
        <f>PRODUCT(AE10+AQ10)</f>
        <v>184</v>
      </c>
      <c r="J15" s="58">
        <f>PRODUCT(I15/K15)</f>
        <v>0.5859872611464968</v>
      </c>
      <c r="K15" s="10">
        <f>PRODUCT(AG10+AS10)</f>
        <v>314</v>
      </c>
      <c r="L15" s="51">
        <f>PRODUCT((F15+G15)/E15)</f>
        <v>1.4565217391304348</v>
      </c>
      <c r="M15" s="51">
        <f>PRODUCT(H15/E15)</f>
        <v>0.86956521739130432</v>
      </c>
      <c r="N15" s="51">
        <f>PRODUCT((F15+G15+H15)/E15)</f>
        <v>2.3260869565217392</v>
      </c>
      <c r="O15" s="51">
        <f>PRODUCT(I15/E15)</f>
        <v>4</v>
      </c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0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x14ac:dyDescent="0.25">
      <c r="A16" s="16"/>
      <c r="B16" s="42" t="s">
        <v>13</v>
      </c>
      <c r="C16" s="43"/>
      <c r="D16" s="44"/>
      <c r="E16" s="45">
        <f>SUM(E13:E15)</f>
        <v>55</v>
      </c>
      <c r="F16" s="45">
        <f t="shared" ref="F16:I16" si="4">SUM(F13:F15)</f>
        <v>5</v>
      </c>
      <c r="G16" s="45">
        <f t="shared" si="4"/>
        <v>63</v>
      </c>
      <c r="H16" s="45">
        <f t="shared" si="4"/>
        <v>40</v>
      </c>
      <c r="I16" s="45">
        <f t="shared" si="4"/>
        <v>193</v>
      </c>
      <c r="J16" s="58">
        <f>PRODUCT(I16/K16)</f>
        <v>0.56268221574344024</v>
      </c>
      <c r="K16" s="16">
        <f>SUM(K13:K15)</f>
        <v>343</v>
      </c>
      <c r="L16" s="51">
        <f>PRODUCT((F16+G16)/E16)</f>
        <v>1.2363636363636363</v>
      </c>
      <c r="M16" s="51">
        <f>PRODUCT(H16/E16)</f>
        <v>0.72727272727272729</v>
      </c>
      <c r="N16" s="51">
        <f>PRODUCT((F16+G16+H16)/E16)</f>
        <v>1.9636363636363636</v>
      </c>
      <c r="O16" s="51">
        <f>PRODUCT(I16/E16)</f>
        <v>3.5090909090909093</v>
      </c>
      <c r="Q16" s="10"/>
      <c r="R16" s="10"/>
      <c r="S16" s="10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0"/>
      <c r="F17" s="10"/>
      <c r="G17" s="10"/>
      <c r="H17" s="10"/>
      <c r="I17" s="10"/>
      <c r="J17" s="16"/>
      <c r="K17" s="16"/>
      <c r="L17" s="10"/>
      <c r="M17" s="10"/>
      <c r="N17" s="10"/>
      <c r="O17" s="10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J77" s="16"/>
      <c r="K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A173" s="16"/>
      <c r="B173" s="16"/>
      <c r="C173" s="16"/>
      <c r="D173" s="16"/>
      <c r="L173"/>
      <c r="M173"/>
      <c r="N173"/>
      <c r="O173"/>
      <c r="P173"/>
      <c r="Q173" s="10"/>
      <c r="R173" s="10"/>
      <c r="S173" s="10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0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0"/>
    </row>
    <row r="176" spans="1:57" ht="14.25" x14ac:dyDescent="0.2">
      <c r="L176"/>
      <c r="M176"/>
      <c r="N176"/>
      <c r="O176"/>
      <c r="P176"/>
      <c r="Q176" s="10"/>
      <c r="R176" s="10"/>
      <c r="S176" s="10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0"/>
    </row>
    <row r="177" spans="12:38" ht="14.25" x14ac:dyDescent="0.2">
      <c r="L177"/>
      <c r="M177"/>
      <c r="N177"/>
      <c r="O177"/>
      <c r="P177"/>
      <c r="Q177" s="10"/>
      <c r="R177" s="10"/>
      <c r="S177" s="10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  <c r="AK178" s="16"/>
      <c r="AL178" s="10"/>
    </row>
    <row r="179" spans="12:38" ht="14.25" x14ac:dyDescent="0.2">
      <c r="L179" s="10"/>
      <c r="M179" s="10"/>
      <c r="N179" s="10"/>
      <c r="O179" s="10"/>
      <c r="P179" s="10"/>
      <c r="R179" s="10"/>
      <c r="S179" s="10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  <c r="AK179" s="16"/>
      <c r="AL179" s="10"/>
    </row>
    <row r="180" spans="12:38" ht="14.25" x14ac:dyDescent="0.2">
      <c r="L180" s="10"/>
      <c r="M180" s="10"/>
      <c r="N180" s="10"/>
      <c r="O180" s="10"/>
      <c r="P180" s="10"/>
      <c r="R180" s="10"/>
      <c r="S180" s="10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  <c r="AK180" s="16"/>
      <c r="AL180" s="10"/>
    </row>
    <row r="181" spans="12:38" ht="14.25" x14ac:dyDescent="0.2">
      <c r="L181" s="10"/>
      <c r="M181" s="10"/>
      <c r="N181" s="10"/>
      <c r="O181" s="10"/>
      <c r="P181" s="10"/>
      <c r="R181" s="10"/>
      <c r="S181" s="10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  <c r="AK181" s="10"/>
      <c r="AL181" s="10"/>
    </row>
    <row r="182" spans="12:38" x14ac:dyDescent="0.25">
      <c r="R182" s="18"/>
      <c r="S182" s="18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</row>
    <row r="183" spans="12:38" x14ac:dyDescent="0.25">
      <c r="R183" s="18"/>
      <c r="S183" s="18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</row>
    <row r="184" spans="12:38" x14ac:dyDescent="0.25">
      <c r="R184" s="18"/>
      <c r="S184" s="18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</row>
    <row r="185" spans="12:38" x14ac:dyDescent="0.25">
      <c r="L185"/>
      <c r="M185"/>
      <c r="N185"/>
      <c r="O185"/>
      <c r="P185"/>
      <c r="R185" s="18"/>
      <c r="S185" s="18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/>
      <c r="AL185"/>
    </row>
    <row r="186" spans="12:38" x14ac:dyDescent="0.25">
      <c r="L186"/>
      <c r="M186"/>
      <c r="N186"/>
      <c r="O186"/>
      <c r="P186"/>
      <c r="R186" s="18"/>
      <c r="S186" s="18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/>
      <c r="AL186"/>
    </row>
    <row r="187" spans="12:38" x14ac:dyDescent="0.25">
      <c r="L187"/>
      <c r="M187"/>
      <c r="N187"/>
      <c r="O187"/>
      <c r="P187"/>
      <c r="R187" s="18"/>
      <c r="S187" s="18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/>
      <c r="AL187"/>
    </row>
    <row r="188" spans="12:38" x14ac:dyDescent="0.25">
      <c r="L188"/>
      <c r="M188"/>
      <c r="N188"/>
      <c r="O188"/>
      <c r="P188"/>
      <c r="R188" s="18"/>
      <c r="S188" s="18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/>
      <c r="AL188"/>
    </row>
    <row r="189" spans="12:38" x14ac:dyDescent="0.25">
      <c r="L189"/>
      <c r="M189"/>
      <c r="N189"/>
      <c r="O189"/>
      <c r="P189"/>
      <c r="R189" s="18"/>
      <c r="S189" s="18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/>
      <c r="AL189"/>
    </row>
    <row r="190" spans="12:38" x14ac:dyDescent="0.25">
      <c r="L190"/>
      <c r="M190"/>
      <c r="N190"/>
      <c r="O190"/>
      <c r="P190"/>
      <c r="R190" s="18"/>
      <c r="S190" s="18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/>
      <c r="AL190"/>
    </row>
    <row r="191" spans="12:38" x14ac:dyDescent="0.25">
      <c r="L191"/>
      <c r="M191"/>
      <c r="N191"/>
      <c r="O191"/>
      <c r="P191"/>
      <c r="R191" s="18"/>
      <c r="S191" s="18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/>
      <c r="AL191"/>
    </row>
    <row r="192" spans="12:38" x14ac:dyDescent="0.25">
      <c r="L192"/>
      <c r="M192"/>
      <c r="N192"/>
      <c r="O192"/>
      <c r="P192"/>
      <c r="R192" s="18"/>
      <c r="S192" s="18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/>
      <c r="AL192"/>
    </row>
    <row r="193" spans="12:38" x14ac:dyDescent="0.25">
      <c r="L193"/>
      <c r="M193"/>
      <c r="N193"/>
      <c r="O193"/>
      <c r="P193"/>
      <c r="R193" s="18"/>
      <c r="S193" s="18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/>
      <c r="AL193"/>
    </row>
    <row r="194" spans="12:38" x14ac:dyDescent="0.25">
      <c r="L194"/>
      <c r="M194"/>
      <c r="N194"/>
      <c r="O194"/>
      <c r="P194"/>
      <c r="R194" s="18"/>
      <c r="S194" s="18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/>
      <c r="AL194"/>
    </row>
    <row r="195" spans="12:38" x14ac:dyDescent="0.25">
      <c r="L195"/>
      <c r="M195"/>
      <c r="N195"/>
      <c r="O195"/>
      <c r="P195"/>
      <c r="R195" s="18"/>
      <c r="S195" s="18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/>
      <c r="AL195"/>
    </row>
    <row r="196" spans="12:38" x14ac:dyDescent="0.25">
      <c r="L196"/>
      <c r="M196"/>
      <c r="N196"/>
      <c r="O196"/>
      <c r="P196"/>
      <c r="R196" s="18"/>
      <c r="S196" s="18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/>
      <c r="AL196"/>
    </row>
    <row r="197" spans="12:38" x14ac:dyDescent="0.25">
      <c r="L197"/>
      <c r="M197"/>
      <c r="N197"/>
      <c r="O197"/>
      <c r="P197"/>
      <c r="R197" s="18"/>
      <c r="S197" s="18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/>
      <c r="AL197"/>
    </row>
    <row r="198" spans="12:38" x14ac:dyDescent="0.25">
      <c r="L198"/>
      <c r="M198"/>
      <c r="N198"/>
      <c r="O198"/>
      <c r="P198"/>
      <c r="R198" s="18"/>
      <c r="S198" s="18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/>
      <c r="AL198"/>
    </row>
    <row r="199" spans="12:38" x14ac:dyDescent="0.25">
      <c r="L199"/>
      <c r="M199"/>
      <c r="N199"/>
      <c r="O199"/>
      <c r="P199"/>
      <c r="R199" s="18"/>
      <c r="S199" s="18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/>
      <c r="AL199"/>
    </row>
    <row r="200" spans="12:38" x14ac:dyDescent="0.25">
      <c r="L200"/>
      <c r="M200"/>
      <c r="N200"/>
      <c r="O200"/>
      <c r="P200"/>
      <c r="R200" s="18"/>
      <c r="S200" s="18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/>
      <c r="AL200"/>
    </row>
    <row r="201" spans="12:38" x14ac:dyDescent="0.25">
      <c r="L201"/>
      <c r="M201"/>
      <c r="N201"/>
      <c r="O201"/>
      <c r="P201"/>
      <c r="R201" s="18"/>
      <c r="S201" s="18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/>
      <c r="AL201"/>
    </row>
    <row r="202" spans="12:38" x14ac:dyDescent="0.25">
      <c r="L202"/>
      <c r="M202"/>
      <c r="N202"/>
      <c r="O202"/>
      <c r="P202"/>
      <c r="R202" s="18"/>
      <c r="S202" s="18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/>
      <c r="AL202"/>
    </row>
    <row r="203" spans="12:38" x14ac:dyDescent="0.25">
      <c r="L203"/>
      <c r="M203"/>
      <c r="N203"/>
      <c r="O203"/>
      <c r="P203"/>
      <c r="R203" s="18"/>
      <c r="S203" s="18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/>
      <c r="AL203"/>
    </row>
    <row r="204" spans="12:38" x14ac:dyDescent="0.25">
      <c r="L204"/>
      <c r="M204"/>
      <c r="N204"/>
      <c r="O204"/>
      <c r="P204"/>
      <c r="R204" s="18"/>
      <c r="S204" s="18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/>
      <c r="AL204"/>
    </row>
    <row r="205" spans="12:38" x14ac:dyDescent="0.25">
      <c r="L205"/>
      <c r="M205"/>
      <c r="N205"/>
      <c r="O205"/>
      <c r="P205"/>
      <c r="R205" s="18"/>
      <c r="S205" s="18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/>
      <c r="AL205"/>
    </row>
    <row r="206" spans="12:38" x14ac:dyDescent="0.25">
      <c r="L206"/>
      <c r="M206"/>
      <c r="N206"/>
      <c r="O206"/>
      <c r="P206"/>
      <c r="R206" s="18"/>
      <c r="S206" s="18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/>
      <c r="AL206"/>
    </row>
    <row r="207" spans="12:38" x14ac:dyDescent="0.25">
      <c r="L207"/>
      <c r="M207"/>
      <c r="N207"/>
      <c r="O207"/>
      <c r="P207"/>
      <c r="R207" s="18"/>
      <c r="S207" s="18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/>
      <c r="AL207"/>
    </row>
    <row r="208" spans="12:38" x14ac:dyDescent="0.25">
      <c r="L208"/>
      <c r="M208"/>
      <c r="N208"/>
      <c r="O208"/>
      <c r="P208"/>
      <c r="R208" s="18"/>
      <c r="S208" s="18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/>
      <c r="AL208"/>
    </row>
    <row r="209" spans="12:38" x14ac:dyDescent="0.25">
      <c r="L209"/>
      <c r="M209"/>
      <c r="N209"/>
      <c r="O209"/>
      <c r="P209"/>
      <c r="R209" s="18"/>
      <c r="S209" s="18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/>
      <c r="AL209"/>
    </row>
    <row r="210" spans="12:38" ht="14.25" x14ac:dyDescent="0.2">
      <c r="L210"/>
      <c r="M210"/>
      <c r="N210"/>
      <c r="O210"/>
      <c r="P210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6"/>
      <c r="AI210" s="16"/>
      <c r="AJ210" s="16"/>
      <c r="AK210"/>
      <c r="AL210"/>
    </row>
    <row r="211" spans="12:38" ht="14.25" x14ac:dyDescent="0.2">
      <c r="L211"/>
      <c r="M211"/>
      <c r="N211"/>
      <c r="O211"/>
      <c r="P211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  <c r="AH211" s="16"/>
      <c r="AI211" s="16"/>
      <c r="AJ211" s="16"/>
      <c r="AK211"/>
      <c r="AL211"/>
    </row>
    <row r="212" spans="12:38" ht="14.25" x14ac:dyDescent="0.2">
      <c r="L212"/>
      <c r="M212"/>
      <c r="N212"/>
      <c r="O212"/>
      <c r="P212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  <c r="AG212" s="16"/>
      <c r="AH212" s="16"/>
      <c r="AI212" s="16"/>
      <c r="AJ212" s="16"/>
      <c r="AK212"/>
      <c r="AL212"/>
    </row>
    <row r="213" spans="12:38" ht="14.25" x14ac:dyDescent="0.2">
      <c r="L213"/>
      <c r="M213"/>
      <c r="N213"/>
      <c r="O213"/>
      <c r="P213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6"/>
      <c r="AG213" s="16"/>
      <c r="AH213" s="16"/>
      <c r="AI213" s="16"/>
      <c r="AJ213" s="16"/>
      <c r="AK213"/>
      <c r="AL213"/>
    </row>
  </sheetData>
  <sortState xmlns:xlrd2="http://schemas.microsoft.com/office/spreadsheetml/2017/richdata2" ref="B8:AT9">
    <sortCondition ref="B8:B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MYP, 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2011-11-17T12:40:21Z</cp:lastPrinted>
  <dcterms:created xsi:type="dcterms:W3CDTF">2000-09-25T22:23:29Z</dcterms:created>
  <dcterms:modified xsi:type="dcterms:W3CDTF">2023-09-04T11:36:10Z</dcterms:modified>
</cp:coreProperties>
</file>